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E BOY-YB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<sst xmlns="http://schemas.openxmlformats.org/spreadsheetml/2006/main" count="56" uniqueCount="37">
  <si>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JACKET IN- STOCK</t>
  </si>
  <si>
    <t>Description</t>
  </si>
  <si>
    <t>Style NO.</t>
  </si>
  <si>
    <t>C0007-01</t>
  </si>
  <si>
    <t>Shell Fabric</t>
  </si>
  <si>
    <t>100%  Polyester</t>
  </si>
  <si>
    <t>Lining</t>
  </si>
  <si>
    <t xml:space="preserve">210T 100% Polyester  </t>
  </si>
  <si>
    <t>Filler</t>
  </si>
  <si>
    <t xml:space="preserve"> Polyfill,</t>
  </si>
  <si>
    <t>Quantity List</t>
  </si>
  <si>
    <t>COLOR / SIZE</t>
  </si>
  <si>
    <t>10</t>
  </si>
  <si>
    <t>12</t>
  </si>
  <si>
    <t>14</t>
  </si>
  <si>
    <t>16</t>
  </si>
  <si>
    <t>PCS/Color</t>
  </si>
  <si>
    <t>NAVY-PRINT</t>
  </si>
  <si>
    <t>OLIVE-PRINT</t>
  </si>
  <si>
    <t>Packing List</t>
  </si>
  <si>
    <t>Ratio</t>
  </si>
  <si>
    <t>PCS</t>
  </si>
  <si>
    <t>per CTN</t>
  </si>
  <si>
    <t>SOLID COLOR</t>
  </si>
  <si>
    <t>CTNS</t>
  </si>
  <si>
    <t>CBM</t>
  </si>
  <si>
    <t>TOTAL</t>
  </si>
  <si>
    <t>TOTAL :</t>
  </si>
  <si>
    <t>Total G.W:</t>
  </si>
  <si>
    <t>MEAS:</t>
  </si>
  <si>
    <t>SIZE SPEC</t>
  </si>
  <si>
    <t>1/2 Chest</t>
  </si>
  <si>
    <t>INCH</t>
  </si>
  <si>
    <t>B.C.Length</t>
  </si>
  <si>
    <t>Sleeve Length</t>
  </si>
  <si>
    <t>BOY'S  JACKET Soft &amp; Thick Puffer</t>
  </si>
  <si>
    <t>We will charge 0.25$ more if you want to change labels&amp;tags.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</si>
</sst>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#&quot;\ #"/>
    <numFmt numFmtId="177" formatCode="&quot;Total Quantity : &quot;\ 0\ &quot;PCS&quot;"/>
    <numFmt numFmtId="178" formatCode="&quot;UNIT PRICE : US$ &quot;0.00\ &quot; FOB(XIAMEN)&quot;"/>
    <numFmt numFmtId="179" formatCode="0_ "/>
    <numFmt numFmtId="180" formatCode="0.00_ "/>
    <numFmt numFmtId="181" formatCode="0.00_);[Red]\(0.00\)"/>
    <numFmt numFmtId="182" formatCode="&quot;G/W:&quot;0.0&quot;KGS&quot;"/>
    <numFmt numFmtId="183" formatCode="0;_Ѐ"/>
    <numFmt numFmtId="184" formatCode="0\ &quot;CTNS&quot;"/>
    <numFmt numFmtId="185" formatCode="0.0&quot;KGS&quot;"/>
    <numFmt numFmtId="186" formatCode="0.00\ &quot;CBM&quot;"/>
    <numFmt numFmtId="187" formatCode="&quot;N/W:&quot;0.0&quot;KGS&quot;"/>
    <numFmt numFmtId="188" formatCode="0\ &quot;X&quot;"/>
    <numFmt numFmtId="189" formatCode="0\ &quot;CM&quot;"/>
    <numFmt numFmtId="190" formatCode="&quot; X &quot;00"/>
  </numFmts>
  <fonts count="56">
    <font>
      <sz val="12"/>
      <name val="宋体"/>
      <family val="0"/>
    </font>
    <font>
      <sz val="10"/>
      <color indexed="8"/>
      <name val="微软雅黑"/>
      <family val="2"/>
    </font>
    <font>
      <sz val="10"/>
      <name val="宋体"/>
      <family val="0"/>
    </font>
    <font>
      <sz val="11"/>
      <name val="宋体"/>
      <family val="0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Cambria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4"/>
      <color indexed="56"/>
      <name val="Calibri"/>
      <family val="2"/>
    </font>
    <font>
      <sz val="10"/>
      <color theme="1"/>
      <name val="微软雅黑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0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182" fontId="7" fillId="0" borderId="11" xfId="0" applyNumberFormat="1" applyFont="1" applyFill="1" applyBorder="1" applyAlignment="1">
      <alignment horizontal="right"/>
    </xf>
    <xf numFmtId="183" fontId="7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82" fontId="8" fillId="0" borderId="22" xfId="0" applyNumberFormat="1" applyFont="1" applyFill="1" applyBorder="1" applyAlignment="1">
      <alignment horizontal="left"/>
    </xf>
    <xf numFmtId="0" fontId="8" fillId="0" borderId="23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left"/>
    </xf>
    <xf numFmtId="187" fontId="8" fillId="0" borderId="20" xfId="0" applyNumberFormat="1" applyFont="1" applyFill="1" applyBorder="1" applyAlignment="1">
      <alignment horizontal="left"/>
    </xf>
    <xf numFmtId="188" fontId="8" fillId="0" borderId="21" xfId="0" applyNumberFormat="1" applyFont="1" applyFill="1" applyBorder="1" applyAlignment="1">
      <alignment horizontal="center"/>
    </xf>
    <xf numFmtId="189" fontId="8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90" fontId="8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19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12" fontId="16" fillId="0" borderId="10" xfId="64" applyNumberFormat="1" applyFont="1" applyFill="1" applyBorder="1" applyAlignment="1">
      <alignment horizontal="center"/>
      <protection/>
    </xf>
    <xf numFmtId="12" fontId="16" fillId="0" borderId="10" xfId="64" applyNumberFormat="1" applyFont="1" applyFill="1" applyBorder="1" applyAlignment="1">
      <alignment horizontal="center" vertical="center"/>
      <protection/>
    </xf>
    <xf numFmtId="12" fontId="16" fillId="33" borderId="10" xfId="64" applyNumberFormat="1" applyFont="1" applyFill="1" applyBorder="1" applyAlignment="1">
      <alignment horizontal="center" vertical="center"/>
      <protection/>
    </xf>
    <xf numFmtId="1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185" fontId="4" fillId="0" borderId="21" xfId="0" applyNumberFormat="1" applyFont="1" applyFill="1" applyBorder="1" applyAlignment="1">
      <alignment horizontal="right"/>
    </xf>
    <xf numFmtId="185" fontId="4" fillId="0" borderId="24" xfId="0" applyNumberFormat="1" applyFont="1" applyFill="1" applyBorder="1" applyAlignment="1">
      <alignment horizontal="right"/>
    </xf>
    <xf numFmtId="181" fontId="7" fillId="0" borderId="18" xfId="0" applyNumberFormat="1" applyFont="1" applyFill="1" applyBorder="1" applyAlignment="1">
      <alignment horizontal="center" vertical="center"/>
    </xf>
    <xf numFmtId="177" fontId="55" fillId="3" borderId="22" xfId="0" applyNumberFormat="1" applyFont="1" applyFill="1" applyBorder="1" applyAlignment="1">
      <alignment horizontal="center" vertical="center"/>
    </xf>
    <xf numFmtId="177" fontId="55" fillId="3" borderId="23" xfId="0" applyNumberFormat="1" applyFont="1" applyFill="1" applyBorder="1" applyAlignment="1">
      <alignment horizontal="center" vertical="center"/>
    </xf>
    <xf numFmtId="177" fontId="55" fillId="3" borderId="16" xfId="0" applyNumberFormat="1" applyFont="1" applyFill="1" applyBorder="1" applyAlignment="1">
      <alignment horizontal="center" vertical="center"/>
    </xf>
    <xf numFmtId="178" fontId="55" fillId="3" borderId="14" xfId="0" applyNumberFormat="1" applyFont="1" applyFill="1" applyBorder="1" applyAlignment="1">
      <alignment horizontal="center" vertical="center"/>
    </xf>
    <xf numFmtId="178" fontId="55" fillId="3" borderId="0" xfId="0" applyNumberFormat="1" applyFont="1" applyFill="1" applyBorder="1" applyAlignment="1">
      <alignment horizontal="center" vertical="center"/>
    </xf>
    <xf numFmtId="178" fontId="55" fillId="3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84" fontId="7" fillId="0" borderId="12" xfId="0" applyNumberFormat="1" applyFont="1" applyFill="1" applyBorder="1" applyAlignment="1">
      <alignment horizontal="right"/>
    </xf>
    <xf numFmtId="184" fontId="7" fillId="0" borderId="13" xfId="0" applyNumberFormat="1" applyFont="1" applyFill="1" applyBorder="1" applyAlignment="1">
      <alignment horizontal="right"/>
    </xf>
    <xf numFmtId="185" fontId="4" fillId="0" borderId="23" xfId="0" applyNumberFormat="1" applyFont="1" applyFill="1" applyBorder="1" applyAlignment="1">
      <alignment horizontal="left"/>
    </xf>
    <xf numFmtId="186" fontId="4" fillId="0" borderId="23" xfId="0" applyNumberFormat="1" applyFont="1" applyFill="1" applyBorder="1" applyAlignment="1">
      <alignment horizontal="right"/>
    </xf>
    <xf numFmtId="186" fontId="4" fillId="0" borderId="16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219075</xdr:rowOff>
    </xdr:from>
    <xdr:to>
      <xdr:col>15</xdr:col>
      <xdr:colOff>647700</xdr:colOff>
      <xdr:row>25</xdr:row>
      <xdr:rowOff>19050</xdr:rowOff>
    </xdr:to>
    <xdr:pic>
      <xdr:nvPicPr>
        <xdr:cNvPr id="1" name="图片 1" descr="D`]RP8VHE6YH65RWJCBYX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19075"/>
          <a:ext cx="618172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showGridLines="0" tabSelected="1" zoomScale="85" zoomScaleNormal="85" zoomScalePageLayoutView="0" workbookViewId="0" topLeftCell="A1">
      <selection activeCell="V39" sqref="V39"/>
    </sheetView>
  </sheetViews>
  <sheetFormatPr defaultColWidth="9.00390625" defaultRowHeight="14.25"/>
  <cols>
    <col min="1" max="1" width="13.50390625" style="5" customWidth="1"/>
    <col min="2" max="7" width="5.625" style="5" customWidth="1"/>
    <col min="8" max="8" width="8.50390625" style="5" customWidth="1"/>
    <col min="9" max="15" width="10.625" style="5" customWidth="1"/>
    <col min="16" max="16" width="10.50390625" style="5" customWidth="1"/>
    <col min="17" max="22" width="10.625" style="5" customWidth="1"/>
    <col min="23" max="29" width="10.625" style="6" customWidth="1"/>
    <col min="30" max="31" width="10.625" style="0" customWidth="1"/>
  </cols>
  <sheetData>
    <row r="1" spans="1:16" ht="18" customHeight="1">
      <c r="A1" s="99" t="s">
        <v>0</v>
      </c>
      <c r="B1" s="100"/>
      <c r="C1" s="100"/>
      <c r="D1" s="100"/>
      <c r="E1" s="100"/>
      <c r="F1" s="100"/>
      <c r="G1" s="100"/>
      <c r="H1" s="101"/>
      <c r="P1" s="63"/>
    </row>
    <row r="2" spans="1:16" ht="18" customHeight="1">
      <c r="A2" s="7" t="s">
        <v>1</v>
      </c>
      <c r="B2" s="102" t="s">
        <v>35</v>
      </c>
      <c r="C2" s="102"/>
      <c r="D2" s="102"/>
      <c r="E2" s="102"/>
      <c r="F2" s="102"/>
      <c r="G2" s="102"/>
      <c r="H2" s="102"/>
      <c r="P2" s="63"/>
    </row>
    <row r="3" spans="1:16" ht="18" customHeight="1">
      <c r="A3" s="7" t="s">
        <v>2</v>
      </c>
      <c r="B3" s="103" t="s">
        <v>3</v>
      </c>
      <c r="C3" s="103"/>
      <c r="D3" s="103"/>
      <c r="E3" s="103"/>
      <c r="F3" s="103"/>
      <c r="G3" s="103"/>
      <c r="H3" s="103"/>
      <c r="P3" s="63"/>
    </row>
    <row r="4" spans="1:16" ht="18" customHeight="1">
      <c r="A4" s="7" t="s">
        <v>4</v>
      </c>
      <c r="B4" s="104" t="s">
        <v>5</v>
      </c>
      <c r="C4" s="104"/>
      <c r="D4" s="104"/>
      <c r="E4" s="104"/>
      <c r="F4" s="104"/>
      <c r="G4" s="104"/>
      <c r="H4" s="104"/>
      <c r="P4" s="63"/>
    </row>
    <row r="5" spans="1:16" ht="18" customHeight="1">
      <c r="A5" s="7" t="s">
        <v>6</v>
      </c>
      <c r="B5" s="105" t="s">
        <v>7</v>
      </c>
      <c r="C5" s="105"/>
      <c r="D5" s="105"/>
      <c r="E5" s="105"/>
      <c r="F5" s="105"/>
      <c r="G5" s="105"/>
      <c r="H5" s="105"/>
      <c r="P5" s="63"/>
    </row>
    <row r="6" spans="1:29" s="1" customFormat="1" ht="18" customHeight="1">
      <c r="A6" s="7" t="s">
        <v>8</v>
      </c>
      <c r="B6" s="8" t="s">
        <v>9</v>
      </c>
      <c r="C6" s="9"/>
      <c r="D6" s="9"/>
      <c r="E6" s="9"/>
      <c r="F6" s="9"/>
      <c r="G6" s="10">
        <v>200</v>
      </c>
      <c r="H6" s="11" t="str">
        <f>IF(G6&gt;220,"G/PC","G/PC")</f>
        <v>G/PC</v>
      </c>
      <c r="I6" s="64"/>
      <c r="J6" s="64"/>
      <c r="K6" s="64"/>
      <c r="L6" s="64"/>
      <c r="M6" s="64"/>
      <c r="N6" s="64"/>
      <c r="O6" s="64"/>
      <c r="P6" s="31"/>
      <c r="Q6" s="64"/>
      <c r="R6" s="64"/>
      <c r="S6" s="64"/>
      <c r="T6" s="64"/>
      <c r="U6" s="64"/>
      <c r="V6" s="64"/>
      <c r="W6" s="70"/>
      <c r="X6" s="70"/>
      <c r="Y6" s="70"/>
      <c r="Z6" s="70"/>
      <c r="AA6" s="70"/>
      <c r="AB6" s="70"/>
      <c r="AC6" s="70"/>
    </row>
    <row r="7" spans="1:29" s="1" customFormat="1" ht="18" customHeight="1">
      <c r="A7" s="12"/>
      <c r="B7" s="106" t="s">
        <v>10</v>
      </c>
      <c r="C7" s="107"/>
      <c r="D7" s="107"/>
      <c r="E7" s="107"/>
      <c r="F7" s="107"/>
      <c r="G7" s="107"/>
      <c r="H7" s="108"/>
      <c r="I7" s="64"/>
      <c r="J7" s="64"/>
      <c r="K7" s="64"/>
      <c r="L7" s="64"/>
      <c r="M7" s="64"/>
      <c r="N7" s="64"/>
      <c r="O7" s="64"/>
      <c r="P7" s="31"/>
      <c r="Q7" s="64"/>
      <c r="R7" s="64"/>
      <c r="S7" s="64"/>
      <c r="T7" s="64"/>
      <c r="U7" s="64"/>
      <c r="V7" s="64"/>
      <c r="W7" s="70"/>
      <c r="X7" s="70"/>
      <c r="Y7" s="70"/>
      <c r="Z7" s="70"/>
      <c r="AA7" s="70"/>
      <c r="AB7" s="70"/>
      <c r="AC7" s="70"/>
    </row>
    <row r="8" spans="1:29" s="2" customFormat="1" ht="18" customHeight="1">
      <c r="A8" s="13" t="s">
        <v>11</v>
      </c>
      <c r="B8" s="74">
        <v>6</v>
      </c>
      <c r="C8" s="74">
        <v>8</v>
      </c>
      <c r="D8" s="14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65"/>
      <c r="J8" s="65"/>
      <c r="K8" s="65"/>
      <c r="L8" s="65"/>
      <c r="M8" s="65"/>
      <c r="N8" s="65"/>
      <c r="O8" s="65"/>
      <c r="P8" s="66"/>
      <c r="Q8" s="65"/>
      <c r="R8" s="65"/>
      <c r="S8" s="65"/>
      <c r="T8" s="65"/>
      <c r="U8" s="65"/>
      <c r="V8" s="65"/>
      <c r="W8" s="71"/>
      <c r="X8" s="71"/>
      <c r="Y8" s="71"/>
      <c r="Z8" s="71"/>
      <c r="AA8" s="71"/>
      <c r="AB8" s="71"/>
      <c r="AC8" s="71"/>
    </row>
    <row r="9" spans="1:22" ht="15" customHeight="1">
      <c r="A9" s="17" t="s">
        <v>17</v>
      </c>
      <c r="B9" s="18">
        <v>540</v>
      </c>
      <c r="C9" s="18">
        <f>$B9*(C$19/$B$19)</f>
        <v>540</v>
      </c>
      <c r="D9" s="18">
        <f aca="true" t="shared" si="0" ref="C9:E13">$B9*(D$19/$B$19)</f>
        <v>540</v>
      </c>
      <c r="E9" s="18">
        <f t="shared" si="0"/>
        <v>540</v>
      </c>
      <c r="F9" s="18">
        <f>$B9*(F$19/$B$19)</f>
        <v>540</v>
      </c>
      <c r="G9" s="18">
        <f>$B9*(G$19/$B$19)</f>
        <v>540</v>
      </c>
      <c r="H9" s="19">
        <f>SUM(B9:G9)</f>
        <v>3240</v>
      </c>
      <c r="I9" s="67"/>
      <c r="J9" s="67"/>
      <c r="K9" s="67"/>
      <c r="L9" s="67"/>
      <c r="M9" s="67"/>
      <c r="N9" s="67"/>
      <c r="O9" s="67"/>
      <c r="P9" s="61"/>
      <c r="Q9" s="67"/>
      <c r="R9" s="67"/>
      <c r="S9" s="67"/>
      <c r="T9" s="67"/>
      <c r="U9" s="67"/>
      <c r="V9" s="67"/>
    </row>
    <row r="10" spans="1:22" ht="15" customHeight="1">
      <c r="A10" s="17" t="s">
        <v>18</v>
      </c>
      <c r="B10" s="18">
        <v>540</v>
      </c>
      <c r="C10" s="18">
        <f t="shared" si="0"/>
        <v>540</v>
      </c>
      <c r="D10" s="18">
        <f t="shared" si="0"/>
        <v>540</v>
      </c>
      <c r="E10" s="18">
        <f t="shared" si="0"/>
        <v>540</v>
      </c>
      <c r="F10" s="18">
        <f>$B10*(F$19/$B$19)</f>
        <v>540</v>
      </c>
      <c r="G10" s="18">
        <f>$B10*(G$19/$B$19)</f>
        <v>540</v>
      </c>
      <c r="H10" s="19">
        <f>SUM(B10:G10)</f>
        <v>3240</v>
      </c>
      <c r="I10" s="67"/>
      <c r="J10" s="67"/>
      <c r="K10" s="67"/>
      <c r="L10" s="67"/>
      <c r="M10" s="67"/>
      <c r="N10" s="67"/>
      <c r="O10" s="67"/>
      <c r="P10" s="61"/>
      <c r="Q10" s="67"/>
      <c r="R10" s="67"/>
      <c r="S10" s="67"/>
      <c r="T10" s="67"/>
      <c r="U10" s="67"/>
      <c r="V10" s="67"/>
    </row>
    <row r="11" spans="1:22" ht="15" customHeight="1">
      <c r="A11" s="17"/>
      <c r="B11" s="18"/>
      <c r="C11" s="18">
        <f t="shared" si="0"/>
        <v>0</v>
      </c>
      <c r="D11" s="18">
        <f t="shared" si="0"/>
        <v>0</v>
      </c>
      <c r="E11" s="18">
        <f t="shared" si="0"/>
        <v>0</v>
      </c>
      <c r="F11" s="18"/>
      <c r="G11" s="18">
        <f>$B11*(G$19/$B$19)</f>
        <v>0</v>
      </c>
      <c r="H11" s="19">
        <f>SUM(B11:G11)</f>
        <v>0</v>
      </c>
      <c r="I11" s="67"/>
      <c r="J11" s="67"/>
      <c r="K11" s="67"/>
      <c r="L11" s="67"/>
      <c r="M11" s="67"/>
      <c r="N11" s="67"/>
      <c r="O11" s="67"/>
      <c r="P11" s="61"/>
      <c r="Q11" s="67"/>
      <c r="R11" s="67"/>
      <c r="S11" s="67"/>
      <c r="T11" s="67"/>
      <c r="U11" s="67"/>
      <c r="V11" s="67"/>
    </row>
    <row r="12" spans="1:22" ht="15" customHeight="1">
      <c r="A12" s="17"/>
      <c r="B12" s="18"/>
      <c r="C12" s="18">
        <f t="shared" si="0"/>
        <v>0</v>
      </c>
      <c r="D12" s="18">
        <f t="shared" si="0"/>
        <v>0</v>
      </c>
      <c r="E12" s="18">
        <f t="shared" si="0"/>
        <v>0</v>
      </c>
      <c r="F12" s="18"/>
      <c r="G12" s="18">
        <f>$B12*(G$19/$B$19)</f>
        <v>0</v>
      </c>
      <c r="H12" s="19">
        <f>SUM(B12:G12)</f>
        <v>0</v>
      </c>
      <c r="I12" s="67"/>
      <c r="J12" s="67"/>
      <c r="K12" s="67"/>
      <c r="L12" s="67"/>
      <c r="M12" s="67"/>
      <c r="N12" s="67"/>
      <c r="O12" s="67"/>
      <c r="P12" s="61"/>
      <c r="Q12" s="67"/>
      <c r="R12" s="67"/>
      <c r="S12" s="67"/>
      <c r="T12" s="67"/>
      <c r="U12" s="67"/>
      <c r="V12" s="67"/>
    </row>
    <row r="13" spans="1:22" ht="15" customHeight="1">
      <c r="A13" s="20"/>
      <c r="B13" s="21"/>
      <c r="C13" s="21">
        <f t="shared" si="0"/>
        <v>0</v>
      </c>
      <c r="D13" s="21">
        <f t="shared" si="0"/>
        <v>0</v>
      </c>
      <c r="E13" s="21">
        <f t="shared" si="0"/>
        <v>0</v>
      </c>
      <c r="F13" s="21"/>
      <c r="G13" s="21">
        <f>$B13*(G$19/$B$19)</f>
        <v>0</v>
      </c>
      <c r="H13" s="22">
        <f>SUM(B13:G13)</f>
        <v>0</v>
      </c>
      <c r="I13" s="67"/>
      <c r="J13" s="67"/>
      <c r="K13" s="67"/>
      <c r="L13" s="67"/>
      <c r="M13" s="67"/>
      <c r="N13" s="67"/>
      <c r="O13" s="67"/>
      <c r="P13" s="61"/>
      <c r="Q13" s="67"/>
      <c r="R13" s="67"/>
      <c r="S13" s="67"/>
      <c r="T13" s="67"/>
      <c r="U13" s="67"/>
      <c r="V13" s="67"/>
    </row>
    <row r="14" spans="1:29" s="3" customFormat="1" ht="18" customHeight="1">
      <c r="A14" s="83">
        <f>SUM(H9:H13)</f>
        <v>6480</v>
      </c>
      <c r="B14" s="84"/>
      <c r="C14" s="84"/>
      <c r="D14" s="84"/>
      <c r="E14" s="84"/>
      <c r="F14" s="84"/>
      <c r="G14" s="84"/>
      <c r="H14" s="85"/>
      <c r="I14" s="40"/>
      <c r="J14" s="40"/>
      <c r="K14" s="40"/>
      <c r="L14" s="40"/>
      <c r="M14" s="40"/>
      <c r="N14" s="40"/>
      <c r="O14" s="40"/>
      <c r="P14" s="61"/>
      <c r="Q14" s="40"/>
      <c r="R14" s="40"/>
      <c r="S14" s="40"/>
      <c r="T14" s="40"/>
      <c r="U14" s="40"/>
      <c r="V14" s="40"/>
      <c r="W14" s="72"/>
      <c r="X14" s="72"/>
      <c r="Y14" s="72"/>
      <c r="Z14" s="72"/>
      <c r="AA14" s="72"/>
      <c r="AB14" s="72"/>
      <c r="AC14" s="72"/>
    </row>
    <row r="15" spans="1:16" ht="18" customHeight="1">
      <c r="A15" s="86">
        <v>7.7</v>
      </c>
      <c r="B15" s="87"/>
      <c r="C15" s="87"/>
      <c r="D15" s="87"/>
      <c r="E15" s="87"/>
      <c r="F15" s="87"/>
      <c r="G15" s="87"/>
      <c r="H15" s="88"/>
      <c r="P15" s="63"/>
    </row>
    <row r="16" spans="1:16" ht="18" customHeight="1">
      <c r="A16" s="89" t="s">
        <v>36</v>
      </c>
      <c r="B16" s="90"/>
      <c r="C16" s="90"/>
      <c r="D16" s="90"/>
      <c r="E16" s="90"/>
      <c r="F16" s="90"/>
      <c r="G16" s="90"/>
      <c r="H16" s="91"/>
      <c r="P16" s="63"/>
    </row>
    <row r="17" spans="1:16" ht="18.75">
      <c r="A17" s="23" t="s">
        <v>19</v>
      </c>
      <c r="B17" s="92" t="s">
        <v>20</v>
      </c>
      <c r="C17" s="93"/>
      <c r="D17" s="93"/>
      <c r="E17" s="93"/>
      <c r="F17" s="93"/>
      <c r="G17" s="93"/>
      <c r="H17" s="24" t="s">
        <v>21</v>
      </c>
      <c r="P17" s="63"/>
    </row>
    <row r="18" spans="1:16" ht="15.75">
      <c r="A18" s="13" t="s">
        <v>11</v>
      </c>
      <c r="B18" s="74">
        <v>6</v>
      </c>
      <c r="C18" s="74">
        <v>8</v>
      </c>
      <c r="D18" s="14" t="s">
        <v>12</v>
      </c>
      <c r="E18" s="15" t="s">
        <v>13</v>
      </c>
      <c r="F18" s="15" t="s">
        <v>14</v>
      </c>
      <c r="G18" s="15" t="s">
        <v>15</v>
      </c>
      <c r="H18" s="25" t="s">
        <v>22</v>
      </c>
      <c r="P18" s="63"/>
    </row>
    <row r="19" spans="1:16" ht="15.75">
      <c r="A19" s="26" t="s">
        <v>23</v>
      </c>
      <c r="B19" s="27">
        <v>4</v>
      </c>
      <c r="C19" s="27">
        <v>4</v>
      </c>
      <c r="D19" s="27">
        <v>4</v>
      </c>
      <c r="E19" s="27">
        <v>4</v>
      </c>
      <c r="F19" s="27">
        <v>4</v>
      </c>
      <c r="G19" s="27">
        <v>4</v>
      </c>
      <c r="H19" s="28">
        <f>SUM(B19:G19)</f>
        <v>24</v>
      </c>
      <c r="P19" s="63"/>
    </row>
    <row r="20" spans="1:16" ht="6.75" customHeight="1">
      <c r="A20" s="29"/>
      <c r="B20" s="30"/>
      <c r="C20" s="30"/>
      <c r="D20" s="30"/>
      <c r="E20" s="30"/>
      <c r="F20" s="30"/>
      <c r="G20" s="30"/>
      <c r="H20" s="31"/>
      <c r="P20" s="63"/>
    </row>
    <row r="21" spans="1:16" ht="13.5" customHeight="1">
      <c r="A21" s="32" t="str">
        <f>A9</f>
        <v>NAVY-PRINT</v>
      </c>
      <c r="B21" s="33">
        <f>H9/$H$19</f>
        <v>135</v>
      </c>
      <c r="C21" s="34" t="s">
        <v>24</v>
      </c>
      <c r="D21" s="35">
        <f>B21*C$28*D$28*E$28/1000000</f>
        <v>14.08428</v>
      </c>
      <c r="E21" s="36" t="s">
        <v>25</v>
      </c>
      <c r="F21" s="36"/>
      <c r="G21" s="37"/>
      <c r="H21" s="38" t="s">
        <v>26</v>
      </c>
      <c r="P21" s="63"/>
    </row>
    <row r="22" spans="1:16" ht="13.5" customHeight="1">
      <c r="A22" s="32" t="str">
        <f>A10</f>
        <v>OLIVE-PRINT</v>
      </c>
      <c r="B22" s="33">
        <f>H10/$H$19</f>
        <v>135</v>
      </c>
      <c r="C22" s="34" t="s">
        <v>24</v>
      </c>
      <c r="D22" s="35">
        <f>B22*C$28*D$28*E$28/1000000</f>
        <v>14.08428</v>
      </c>
      <c r="E22" s="36" t="s">
        <v>25</v>
      </c>
      <c r="F22" s="36"/>
      <c r="G22" s="37"/>
      <c r="H22" s="82">
        <f>SUM(D21:G25)</f>
        <v>28.16856</v>
      </c>
      <c r="P22" s="63"/>
    </row>
    <row r="23" spans="1:16" ht="13.5" customHeight="1">
      <c r="A23" s="32">
        <f>A11</f>
        <v>0</v>
      </c>
      <c r="B23" s="39">
        <f>H11/$H$19</f>
        <v>0</v>
      </c>
      <c r="C23" s="40" t="s">
        <v>24</v>
      </c>
      <c r="D23" s="35">
        <f>B23*C$28*D$28*E$28/1000000</f>
        <v>0</v>
      </c>
      <c r="E23" s="36" t="s">
        <v>25</v>
      </c>
      <c r="F23" s="36"/>
      <c r="G23" s="37"/>
      <c r="H23" s="82"/>
      <c r="P23" s="63"/>
    </row>
    <row r="24" spans="1:16" ht="13.5" customHeight="1">
      <c r="A24" s="32">
        <f>A12</f>
        <v>0</v>
      </c>
      <c r="B24" s="33">
        <f>H12/$H$19</f>
        <v>0</v>
      </c>
      <c r="C24" s="34" t="s">
        <v>24</v>
      </c>
      <c r="D24" s="35">
        <f>B24*C$28*D$28*E$28/1000000</f>
        <v>0</v>
      </c>
      <c r="E24" s="36" t="s">
        <v>25</v>
      </c>
      <c r="F24" s="36"/>
      <c r="G24" s="37"/>
      <c r="H24" s="41" t="s">
        <v>25</v>
      </c>
      <c r="P24" s="63"/>
    </row>
    <row r="25" spans="1:16" ht="13.5" customHeight="1">
      <c r="A25" s="32">
        <f>A13</f>
        <v>0</v>
      </c>
      <c r="B25" s="42">
        <f>H13/$H$19</f>
        <v>0</v>
      </c>
      <c r="C25" s="43" t="s">
        <v>24</v>
      </c>
      <c r="D25" s="35">
        <f>B25*C$28*D$28*E$28/1000000</f>
        <v>0</v>
      </c>
      <c r="E25" s="36" t="s">
        <v>25</v>
      </c>
      <c r="F25" s="36"/>
      <c r="G25" s="37"/>
      <c r="H25" s="44"/>
      <c r="O25" s="30"/>
      <c r="P25" s="63"/>
    </row>
    <row r="26" spans="1:16" ht="15.75">
      <c r="A26" s="45" t="s">
        <v>27</v>
      </c>
      <c r="B26" s="46">
        <f>SUM(B21:B25)</f>
        <v>270</v>
      </c>
      <c r="C26" s="47" t="s">
        <v>24</v>
      </c>
      <c r="D26" s="48"/>
      <c r="E26" s="49"/>
      <c r="F26" s="49"/>
      <c r="G26" s="94"/>
      <c r="H26" s="95"/>
      <c r="O26" s="30"/>
      <c r="P26" s="63"/>
    </row>
    <row r="27" spans="1:16" ht="15.75">
      <c r="A27" s="50">
        <v>11</v>
      </c>
      <c r="B27" s="51" t="s">
        <v>28</v>
      </c>
      <c r="C27" s="51"/>
      <c r="D27" s="96">
        <f>A27*B26</f>
        <v>2970</v>
      </c>
      <c r="E27" s="96"/>
      <c r="F27" s="52"/>
      <c r="G27" s="97"/>
      <c r="H27" s="98"/>
      <c r="O27" s="30"/>
      <c r="P27" s="63"/>
    </row>
    <row r="28" spans="1:16" ht="15.75">
      <c r="A28" s="53">
        <v>9.7</v>
      </c>
      <c r="B28" s="43" t="s">
        <v>29</v>
      </c>
      <c r="C28" s="54">
        <v>54</v>
      </c>
      <c r="D28" s="54">
        <v>42</v>
      </c>
      <c r="E28" s="55">
        <v>46</v>
      </c>
      <c r="F28" s="55"/>
      <c r="G28" s="80"/>
      <c r="H28" s="81"/>
      <c r="O28" s="30"/>
      <c r="P28" s="63"/>
    </row>
    <row r="29" spans="1:29" s="4" customFormat="1" ht="6" customHeight="1">
      <c r="A29" s="56"/>
      <c r="B29" s="57"/>
      <c r="C29" s="58"/>
      <c r="D29" s="58"/>
      <c r="E29" s="57"/>
      <c r="F29" s="57"/>
      <c r="G29" s="57"/>
      <c r="H29" s="57"/>
      <c r="I29" s="68"/>
      <c r="J29" s="68"/>
      <c r="K29" s="68"/>
      <c r="L29" s="68"/>
      <c r="M29" s="68"/>
      <c r="N29" s="68"/>
      <c r="O29" s="57"/>
      <c r="P29" s="69"/>
      <c r="Q29" s="68"/>
      <c r="R29" s="68"/>
      <c r="S29" s="68"/>
      <c r="T29" s="68"/>
      <c r="U29" s="68"/>
      <c r="V29" s="68"/>
      <c r="W29" s="73"/>
      <c r="X29" s="73"/>
      <c r="Y29" s="73"/>
      <c r="Z29" s="73"/>
      <c r="AA29" s="73"/>
      <c r="AB29" s="73"/>
      <c r="AC29" s="73"/>
    </row>
    <row r="30" spans="1:16" ht="15.75">
      <c r="A30" s="59" t="s">
        <v>30</v>
      </c>
      <c r="B30" s="74">
        <v>6</v>
      </c>
      <c r="C30" s="74">
        <v>8</v>
      </c>
      <c r="D30" s="14" t="s">
        <v>12</v>
      </c>
      <c r="E30" s="15" t="s">
        <v>13</v>
      </c>
      <c r="F30" s="15" t="s">
        <v>14</v>
      </c>
      <c r="G30" s="15" t="s">
        <v>15</v>
      </c>
      <c r="H30" s="60"/>
      <c r="O30" s="30"/>
      <c r="P30" s="63"/>
    </row>
    <row r="31" spans="1:16" ht="15.75">
      <c r="A31" s="17" t="s">
        <v>31</v>
      </c>
      <c r="B31" s="75">
        <v>16</v>
      </c>
      <c r="C31" s="76">
        <v>16.75</v>
      </c>
      <c r="D31" s="77">
        <v>17.5</v>
      </c>
      <c r="E31" s="76">
        <v>18.25</v>
      </c>
      <c r="F31" s="76">
        <v>19</v>
      </c>
      <c r="G31" s="75">
        <v>19.75</v>
      </c>
      <c r="H31" s="61" t="s">
        <v>32</v>
      </c>
      <c r="O31" s="30"/>
      <c r="P31" s="63"/>
    </row>
    <row r="32" spans="1:16" ht="15.75">
      <c r="A32" s="17" t="s">
        <v>33</v>
      </c>
      <c r="B32" s="78">
        <v>20</v>
      </c>
      <c r="C32" s="78">
        <v>21</v>
      </c>
      <c r="D32" s="78">
        <v>22</v>
      </c>
      <c r="E32" s="78">
        <v>23</v>
      </c>
      <c r="F32" s="78">
        <v>24</v>
      </c>
      <c r="G32" s="78">
        <v>25</v>
      </c>
      <c r="H32" s="61" t="str">
        <f>H31</f>
        <v>INCH</v>
      </c>
      <c r="O32" s="30"/>
      <c r="P32" s="63"/>
    </row>
    <row r="33" spans="1:16" ht="15.75">
      <c r="A33" s="17" t="s">
        <v>34</v>
      </c>
      <c r="B33" s="79">
        <v>18</v>
      </c>
      <c r="C33" s="79">
        <v>19</v>
      </c>
      <c r="D33" s="79">
        <v>20</v>
      </c>
      <c r="E33" s="79">
        <v>21</v>
      </c>
      <c r="F33" s="79">
        <v>22</v>
      </c>
      <c r="G33" s="79">
        <v>23</v>
      </c>
      <c r="H33" s="62" t="str">
        <f>H32</f>
        <v>INCH</v>
      </c>
      <c r="O33" s="30"/>
      <c r="P33" s="63"/>
    </row>
  </sheetData>
  <sheetProtection/>
  <mergeCells count="15">
    <mergeCell ref="A1:H1"/>
    <mergeCell ref="B2:H2"/>
    <mergeCell ref="B3:H3"/>
    <mergeCell ref="B4:H4"/>
    <mergeCell ref="B5:H5"/>
    <mergeCell ref="B7:H7"/>
    <mergeCell ref="G28:H28"/>
    <mergeCell ref="H22:H23"/>
    <mergeCell ref="A14:H14"/>
    <mergeCell ref="A15:H15"/>
    <mergeCell ref="A16:H16"/>
    <mergeCell ref="B17:G17"/>
    <mergeCell ref="G26:H26"/>
    <mergeCell ref="D27:E27"/>
    <mergeCell ref="G27:H27"/>
  </mergeCells>
  <printOptions horizontalCentered="1" verticalCentered="1"/>
  <pageMargins left="0.2" right="0.2" top="0.31" bottom="0.12" header="0.24" footer="0"/>
  <pageSetup fitToHeight="0" fitToWidth="1" horizontalDpi="600" verticalDpi="600" orientation="landscape" paperSize="9" r:id="rId2"/>
  <headerFooter alignWithMargins="0">
    <oddFooter>&amp;C&amp;"Calibri,常规"&amp;10PAGE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2017-08-08T14:39:24Z</cp:lastPrinted>
  <dcterms:created xsi:type="dcterms:W3CDTF">2006-06-15T03:11:39Z</dcterms:created>
  <dcterms:modified xsi:type="dcterms:W3CDTF">2018-10-17T06:53:04Z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